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<sst xmlns="http://schemas.openxmlformats.org/spreadsheetml/2006/main" count="46" uniqueCount="46">
  <si>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</si>
  <si>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UAO030</t>
  </si>
  <si>
    <t xml:space="preserve">Ud</t>
  </si>
  <si>
    <t xml:space="preserve">Pozo de bombeo prefabricado, de poliéster reforzado con fibra de vidrio (PRFV).</t>
  </si>
  <si>
    <r>
      <rPr>
        <sz val="8.25"/>
        <color rgb="FF000000"/>
        <rFont val="Arial"/>
        <family val="2"/>
      </rPr>
      <t xml:space="preserve">Pozo de bombeo, monobloque, de poliéster reforzado con fibra de vidrio (PRFV), modelo RP "RASAN", de 2000 mm de diámetro nominal y 2,5 m de altura nominal, sobre solera de 30 cm de espesor de hormigón armado HA-30/B/20/XC4+XA2, encastre del cuerpo del colector 10 cm en dicha solera, ligeramente armada con malla electrosoldada ME 20x20 Ø 8-8 B 500 T 6x2,20 UNE-EN 10080 y losa alrededor de la boca del cono de 200x200 cm y 20 cm de espesor de hormigón en masa HM-30/B/20/X0+XA2, con cierre de tapa circular con bloqueo y marco de fundición clase D-400 según UNE-EN 124, instalado en calzadas de calles, incluyendo las peatonales, o zonas de aparcamiento para todo tipo de vehículos. El precio incluye los equipos y la maquinaria necesarios para el desplazamiento y la disposición en obra de los elementos, pero no incluye el equipo de bombeo,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</si>
  <si>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</si>
  <si>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</si>
  <si>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</si>
  <si>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</si>
  <si>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</si>
  <si>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</si>
  <si>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</si>
  <si>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mt10haf010ernu</t>
  </si>
  <si>
    <t xml:space="preserve">m³</t>
  </si>
  <si>
    <t xml:space="preserve">Hormigón HA-30/B/20/XC4+XA2, fabricado en central, con cemento SR.</t>
  </si>
  <si>
    <t xml:space="preserve">mt07ame010n</t>
  </si>
  <si>
    <t xml:space="preserve">m²</t>
  </si>
  <si>
    <t xml:space="preserve">Malla electrosoldada ME 20x20 Ø 8-8 B 500 T 6x2,20 UNE-EN 10080.</t>
  </si>
  <si>
    <t xml:space="preserve">mt11ras190d</t>
  </si>
  <si>
    <t xml:space="preserve">Ud</t>
  </si>
  <si>
    <t xml:space="preserve">Pozo de bombeo, monobloque, de poliéster reforzado con fibra de vidrio (PRFV), modelo RP "RASAN", de 2000 mm de diámetro nominal y 2,5 m de altura nominal, con cono reductor de 800 mm de diámetro nominal en la boca, con los pates instalados, base con superficie lisa, una entrada con manguito de unión con junta elástica de 315 mm de diámetro, una salida de impulsión con conexión embridada de 110 mm de diámetro y tubo para ventilación, según UNE-EN 13598-2.</t>
  </si>
  <si>
    <t xml:space="preserve">mt10hmf010rRb</t>
  </si>
  <si>
    <t xml:space="preserve">m³</t>
  </si>
  <si>
    <t xml:space="preserve">Hormigón HM-30/B/20/X0+XA2, fabricado en central, con cemento SR.</t>
  </si>
  <si>
    <t xml:space="preserve">mt46tpr010q</t>
  </si>
  <si>
    <t xml:space="preserve">Ud</t>
  </si>
  <si>
    <t xml:space="preserve">Tapa circular con bloqueo mediante tres pestañas y marco de fundición dúctil de 850 mm de diámetro exterior y 100 mm de altura, paso libre de 600 mm, para pozo, clase D-400 según UNE-EN 124. Tapa revestida con pintura bituminosa y marco provisto de junta de insonorización de polietileno y dispositivo antirrobo.</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</si>
  <si>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</si>
  <si>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</si>
  <si>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</si>
  <si>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</si>
  <si>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</si>
  <si>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</si>
  <si>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</si>
  <si>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</si>
  <si>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</si>
  <si>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</si>
  <si>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</si>
  <si>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</si>
  <si>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</si>
  <si>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</si>
  <si>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</si>
  <si>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</si>
  <si>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</si>
  <si>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173,20€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</si>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</sst>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99" customWidth="1"/>
    <col min="4" max="4" width="65.62" customWidth="1"/>
    <col min="5" max="5" width="15.30" customWidth="1"/>
    <col min="6" max="6" width="13.6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1.473</v>
      </c>
      <c r="F10" s="12">
        <v>115</v>
      </c>
      <c r="G10" s="12">
        <f ca="1">ROUND(INDIRECT(ADDRESS(ROW()+(0), COLUMN()+(-2), 1))*INDIRECT(ADDRESS(ROW()+(0), COLUMN()+(-1), 1)), 2)</f>
        <v>169.4</v>
      </c>
    </row>
    <row r="11" spans="1:7" ht="13.50" thickBot="1" customHeight="1">
      <c r="A11" s="1" t="s">
        <v>15</v>
      </c>
      <c r="B11" s="1"/>
      <c r="C11" s="10" t="s">
        <v>16</v>
      </c>
      <c r="D11" s="1" t="s">
        <v>17</v>
      </c>
      <c r="E11" s="11">
        <v>4.909</v>
      </c>
      <c r="F11" s="12">
        <v>6.7</v>
      </c>
      <c r="G11" s="12">
        <f ca="1">ROUND(INDIRECT(ADDRESS(ROW()+(0), COLUMN()+(-2), 1))*INDIRECT(ADDRESS(ROW()+(0), COLUMN()+(-1), 1)), 2)</f>
        <v>32.89</v>
      </c>
    </row>
    <row r="12" spans="1:7" ht="76.50" thickBot="1" customHeight="1">
      <c r="A12" s="1" t="s">
        <v>18</v>
      </c>
      <c r="B12" s="1"/>
      <c r="C12" s="10" t="s">
        <v>19</v>
      </c>
      <c r="D12" s="1" t="s">
        <v>20</v>
      </c>
      <c r="E12" s="11">
        <v>1</v>
      </c>
      <c r="F12" s="12">
        <v>2976.21</v>
      </c>
      <c r="G12" s="12">
        <f ca="1">ROUND(INDIRECT(ADDRESS(ROW()+(0), COLUMN()+(-2), 1))*INDIRECT(ADDRESS(ROW()+(0), COLUMN()+(-1), 1)), 2)</f>
        <v>2976.21</v>
      </c>
    </row>
    <row r="13" spans="1:7" ht="13.50" thickBot="1" customHeight="1">
      <c r="A13" s="1" t="s">
        <v>21</v>
      </c>
      <c r="B13" s="1"/>
      <c r="C13" s="10" t="s">
        <v>22</v>
      </c>
      <c r="D13" s="1" t="s">
        <v>23</v>
      </c>
      <c r="E13" s="11">
        <v>0.172</v>
      </c>
      <c r="F13" s="12">
        <v>115.86</v>
      </c>
      <c r="G13" s="12">
        <f ca="1">ROUND(INDIRECT(ADDRESS(ROW()+(0), COLUMN()+(-2), 1))*INDIRECT(ADDRESS(ROW()+(0), COLUMN()+(-1), 1)), 2)</f>
        <v>19.93</v>
      </c>
    </row>
    <row r="14" spans="1:7" ht="55.50" thickBot="1" customHeight="1">
      <c r="A14" s="1" t="s">
        <v>24</v>
      </c>
      <c r="B14" s="1"/>
      <c r="C14" s="10" t="s">
        <v>25</v>
      </c>
      <c r="D14" s="1" t="s">
        <v>26</v>
      </c>
      <c r="E14" s="13">
        <v>1</v>
      </c>
      <c r="F14" s="14">
        <v>115</v>
      </c>
      <c r="G14" s="14">
        <f ca="1">ROUND(INDIRECT(ADDRESS(ROW()+(0), COLUMN()+(-2), 1))*INDIRECT(ADDRESS(ROW()+(0), COLUMN()+(-1), 1)), 2)</f>
        <v>115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3313.43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0.245</v>
      </c>
      <c r="F17" s="14">
        <v>55.38</v>
      </c>
      <c r="G17" s="14">
        <f ca="1">ROUND(INDIRECT(ADDRESS(ROW()+(0), COLUMN()+(-2), 1))*INDIRECT(ADDRESS(ROW()+(0), COLUMN()+(-1), 1)), 2)</f>
        <v>13.57</v>
      </c>
    </row>
    <row r="18" spans="1:7" ht="13.50" thickBot="1" customHeight="1">
      <c r="A18" s="15"/>
      <c r="B18" s="15"/>
      <c r="C18" s="15"/>
      <c r="D18" s="15"/>
      <c r="E18" s="9" t="s">
        <v>32</v>
      </c>
      <c r="F18" s="9"/>
      <c r="G18" s="17">
        <f ca="1">ROUND(SUM(INDIRECT(ADDRESS(ROW()+(-1), COLUMN()+(0), 1))), 2)</f>
        <v>13.57</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2.025</v>
      </c>
      <c r="F20" s="12">
        <v>23.1</v>
      </c>
      <c r="G20" s="12">
        <f ca="1">ROUND(INDIRECT(ADDRESS(ROW()+(0), COLUMN()+(-2), 1))*INDIRECT(ADDRESS(ROW()+(0), COLUMN()+(-1), 1)), 2)</f>
        <v>46.78</v>
      </c>
    </row>
    <row r="21" spans="1:7" ht="13.50" thickBot="1" customHeight="1">
      <c r="A21" s="1" t="s">
        <v>37</v>
      </c>
      <c r="B21" s="1"/>
      <c r="C21" s="10" t="s">
        <v>38</v>
      </c>
      <c r="D21" s="1" t="s">
        <v>39</v>
      </c>
      <c r="E21" s="13">
        <v>1.013</v>
      </c>
      <c r="F21" s="14">
        <v>21.94</v>
      </c>
      <c r="G21" s="14">
        <f ca="1">ROUND(INDIRECT(ADDRESS(ROW()+(0), COLUMN()+(-2), 1))*INDIRECT(ADDRESS(ROW()+(0), COLUMN()+(-1), 1)), 2)</f>
        <v>22.23</v>
      </c>
    </row>
    <row r="22" spans="1:7" ht="13.50" thickBot="1" customHeight="1">
      <c r="A22" s="15"/>
      <c r="B22" s="15"/>
      <c r="C22" s="15"/>
      <c r="D22" s="15"/>
      <c r="E22" s="9" t="s">
        <v>40</v>
      </c>
      <c r="F22" s="9"/>
      <c r="G22" s="17">
        <f ca="1">ROUND(SUM(INDIRECT(ADDRESS(ROW()+(-1), COLUMN()+(0), 1)),INDIRECT(ADDRESS(ROW()+(-2), COLUMN()+(0), 1))), 2)</f>
        <v>69.01</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3396.01</v>
      </c>
      <c r="G24" s="14">
        <f ca="1">ROUND(INDIRECT(ADDRESS(ROW()+(0), COLUMN()+(-2), 1))*INDIRECT(ADDRESS(ROW()+(0), COLUMN()+(-1), 1))/100, 2)</f>
        <v>67.92</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3463.93</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